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20" windowWidth="10665" windowHeight="8130"/>
  </bookViews>
  <sheets>
    <sheet name="Data Input" sheetId="1" r:id="rId1"/>
    <sheet name="Full RPM" sheetId="2" r:id="rId2"/>
    <sheet name="Lower or Higher RPM" sheetId="3" r:id="rId3"/>
    <sheet name="Both" sheetId="4" r:id="rId4"/>
  </sheets>
  <calcPr calcId="125725"/>
</workbook>
</file>

<file path=xl/calcChain.xml><?xml version="1.0" encoding="utf-8"?>
<calcChain xmlns="http://schemas.openxmlformats.org/spreadsheetml/2006/main">
  <c r="J23" i="1"/>
  <c r="I23"/>
  <c r="H23"/>
  <c r="G23"/>
  <c r="F23"/>
  <c r="E23"/>
  <c r="D23"/>
  <c r="C23"/>
  <c r="B31"/>
  <c r="C25" s="1"/>
  <c r="B28" s="1"/>
  <c r="I26" l="1"/>
  <c r="G26" l="1"/>
  <c r="C26"/>
  <c r="E26"/>
  <c r="D26"/>
  <c r="B29"/>
  <c r="P26" s="1"/>
  <c r="H26"/>
  <c r="F26"/>
  <c r="J26"/>
  <c r="M26"/>
  <c r="R26" l="1"/>
  <c r="J27" s="1"/>
  <c r="E27"/>
  <c r="O26"/>
  <c r="G27" s="1"/>
  <c r="H27"/>
  <c r="N26"/>
  <c r="F27" s="1"/>
  <c r="K26"/>
  <c r="C27" s="1"/>
  <c r="Q26"/>
  <c r="I27" s="1"/>
  <c r="L26"/>
  <c r="D27" s="1"/>
</calcChain>
</file>

<file path=xl/sharedStrings.xml><?xml version="1.0" encoding="utf-8"?>
<sst xmlns="http://schemas.openxmlformats.org/spreadsheetml/2006/main" count="37" uniqueCount="35">
  <si>
    <t>Q1</t>
  </si>
  <si>
    <t>H1</t>
  </si>
  <si>
    <t>Q2</t>
  </si>
  <si>
    <t>H2</t>
  </si>
  <si>
    <t>Q3</t>
  </si>
  <si>
    <t>H3</t>
  </si>
  <si>
    <t>Q4</t>
  </si>
  <si>
    <t>H4</t>
  </si>
  <si>
    <t>Q5</t>
  </si>
  <si>
    <t>Q6</t>
  </si>
  <si>
    <t>Q7</t>
  </si>
  <si>
    <t>Q8</t>
  </si>
  <si>
    <t>H5</t>
  </si>
  <si>
    <t>H6</t>
  </si>
  <si>
    <t>H7</t>
  </si>
  <si>
    <t>H8</t>
  </si>
  <si>
    <t xml:space="preserve">      If there are fewer than eight points enter the last flow multiple times</t>
  </si>
  <si>
    <t xml:space="preserve">      If there are fewer than eight points enter the last head multiple times</t>
  </si>
  <si>
    <t>PULLEY SIZE CALCULATOR</t>
  </si>
  <si>
    <t>Motor RPM</t>
  </si>
  <si>
    <t>Motor Pulley Diameter</t>
  </si>
  <si>
    <t>Pump Pulley Diameter</t>
  </si>
  <si>
    <t>BHP</t>
  </si>
  <si>
    <t>Pump Eff</t>
  </si>
  <si>
    <t xml:space="preserve">      If there are fewer than eight points enter the last efficiency multiple times</t>
  </si>
  <si>
    <t>8) Click on the tabs to view the curves</t>
  </si>
  <si>
    <t>1)  Enter the motor RPM in cell E16</t>
  </si>
  <si>
    <t>2)  Enter the motor pulley diameter (in inches) in cell E17</t>
  </si>
  <si>
    <t>3)  Enter the pump pulley diameter (in inches) in cell E18</t>
  </si>
  <si>
    <t>4)  Enter up to eight test curve flow values at motor RPM in cells C21 - J21</t>
  </si>
  <si>
    <t>5)  Enter the corresponding heads in cells K21 - R21</t>
  </si>
  <si>
    <t>6)  Enter the flow efficiencies (%) in cells C22 - J22</t>
  </si>
  <si>
    <t>Q &amp; H</t>
  </si>
  <si>
    <t>New RPM</t>
  </si>
  <si>
    <t>7)  Calculated RPM, flows, heads &amp; BHP will appear in the blue cells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</si>
</sst>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164" fontId="0" fillId="0" borderId="0" xfId="0" applyNumberFormat="1"/>
    <xf numFmtId="0" fontId="2" fillId="0" borderId="0" xfId="0" applyFont="1"/>
    <xf numFmtId="0" fontId="1" fillId="0" borderId="0" xfId="0" applyFont="1"/>
    <xf numFmtId="0" fontId="1" fillId="2" borderId="1" xfId="0" applyFont="1" applyFill="1" applyBorder="1"/>
    <xf numFmtId="165" fontId="1" fillId="2" borderId="1" xfId="0" applyNumberFormat="1" applyFont="1" applyFill="1" applyBorder="1"/>
    <xf numFmtId="1" fontId="1" fillId="2" borderId="1" xfId="0" applyNumberFormat="1" applyFont="1" applyFill="1" applyBorder="1" applyAlignment="1">
      <alignment horizontal="center"/>
    </xf>
    <xf numFmtId="1" fontId="1" fillId="4" borderId="1" xfId="0" applyNumberFormat="1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1" fontId="1" fillId="5" borderId="1" xfId="0" applyNumberFormat="1" applyFont="1" applyFill="1" applyBorder="1" applyAlignment="1">
      <alignment horizontal="center"/>
    </xf>
    <xf numFmtId="1" fontId="1" fillId="3" borderId="1" xfId="0" applyNumberFormat="1" applyFont="1" applyFill="1" applyBorder="1" applyAlignment="1">
      <alignment horizontal="center"/>
    </xf>
    <xf numFmtId="165" fontId="1" fillId="4" borderId="1" xfId="0" applyNumberFormat="1" applyFont="1" applyFill="1" applyBorder="1" applyAlignment="1">
      <alignment horizontal="center"/>
    </xf>
    <xf numFmtId="165" fontId="1" fillId="5" borderId="1" xfId="0" applyNumberFormat="1" applyFont="1" applyFill="1" applyBorder="1" applyAlignment="1">
      <alignment horizontal="center"/>
    </xf>
    <xf numFmtId="0" fontId="1" fillId="5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/>
      <c:scatterChart>
        <c:scatterStyle val="smoothMarker"/>
        <c:ser>
          <c:idx val="0"/>
          <c:order val="0"/>
          <c:tx>
            <c:strRef>
              <c:f>'Data Input'!$B$21</c:f>
              <c:strCache>
                <c:ptCount val="1"/>
                <c:pt idx="0">
                  <c:v>Q &amp; H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pPr>
              <a:solidFill>
                <a:srgbClr val="FF0000"/>
              </a:solidFill>
              <a:ln>
                <a:noFill/>
              </a:ln>
            </c:spPr>
          </c:marker>
          <c:xVal>
            <c:numRef>
              <c:f>'Data Input'!$C$21:$J$21</c:f>
              <c:numCache>
                <c:formatCode>0</c:formatCode>
                <c:ptCount val="8"/>
                <c:pt idx="0">
                  <c:v>250</c:v>
                </c:pt>
                <c:pt idx="1">
                  <c:v>500</c:v>
                </c:pt>
                <c:pt idx="2">
                  <c:v>750</c:v>
                </c:pt>
                <c:pt idx="3">
                  <c:v>1000</c:v>
                </c:pt>
                <c:pt idx="4">
                  <c:v>1250</c:v>
                </c:pt>
                <c:pt idx="5">
                  <c:v>1500</c:v>
                </c:pt>
                <c:pt idx="6">
                  <c:v>1750</c:v>
                </c:pt>
                <c:pt idx="7">
                  <c:v>2000</c:v>
                </c:pt>
              </c:numCache>
            </c:numRef>
          </c:xVal>
          <c:yVal>
            <c:numRef>
              <c:f>'Data Input'!$K$21:$R$21</c:f>
              <c:numCache>
                <c:formatCode>0</c:formatCode>
                <c:ptCount val="8"/>
                <c:pt idx="0">
                  <c:v>205</c:v>
                </c:pt>
                <c:pt idx="1">
                  <c:v>201</c:v>
                </c:pt>
                <c:pt idx="2">
                  <c:v>195</c:v>
                </c:pt>
                <c:pt idx="3">
                  <c:v>188</c:v>
                </c:pt>
                <c:pt idx="4">
                  <c:v>178</c:v>
                </c:pt>
                <c:pt idx="5">
                  <c:v>165</c:v>
                </c:pt>
                <c:pt idx="6">
                  <c:v>147</c:v>
                </c:pt>
                <c:pt idx="7">
                  <c:v>125</c:v>
                </c:pt>
              </c:numCache>
            </c:numRef>
          </c:yVal>
          <c:smooth val="1"/>
        </c:ser>
        <c:axId val="91891968"/>
        <c:axId val="103268736"/>
      </c:scatterChart>
      <c:valAx>
        <c:axId val="91891968"/>
        <c:scaling>
          <c:orientation val="minMax"/>
        </c:scaling>
        <c:axPos val="b"/>
        <c:numFmt formatCode="0" sourceLinked="1"/>
        <c:tickLblPos val="nextTo"/>
        <c:crossAx val="103268736"/>
        <c:crosses val="autoZero"/>
        <c:crossBetween val="midCat"/>
      </c:valAx>
      <c:valAx>
        <c:axId val="103268736"/>
        <c:scaling>
          <c:orientation val="minMax"/>
        </c:scaling>
        <c:axPos val="l"/>
        <c:majorGridlines/>
        <c:numFmt formatCode="0" sourceLinked="1"/>
        <c:tickLblPos val="nextTo"/>
        <c:crossAx val="91891968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/>
      <c:scatterChart>
        <c:scatterStyle val="smoothMarker"/>
        <c:ser>
          <c:idx val="0"/>
          <c:order val="0"/>
          <c:tx>
            <c:strRef>
              <c:f>'Data Input'!$B$26</c:f>
              <c:strCache>
                <c:ptCount val="1"/>
                <c:pt idx="0">
                  <c:v>Q &amp; H</c:v>
                </c:pt>
              </c:strCache>
            </c:strRef>
          </c:tx>
          <c:spPr>
            <a:ln>
              <a:solidFill>
                <a:srgbClr val="0000FF"/>
              </a:solidFill>
            </a:ln>
          </c:spPr>
          <c:marker>
            <c:spPr>
              <a:solidFill>
                <a:srgbClr val="0000FF"/>
              </a:solidFill>
              <a:ln>
                <a:noFill/>
              </a:ln>
            </c:spPr>
          </c:marker>
          <c:xVal>
            <c:numRef>
              <c:f>'Data Input'!$C$26:$J$26</c:f>
              <c:numCache>
                <c:formatCode>0</c:formatCode>
                <c:ptCount val="8"/>
                <c:pt idx="0">
                  <c:v>166.66666666666666</c:v>
                </c:pt>
                <c:pt idx="1">
                  <c:v>333.33333333333331</c:v>
                </c:pt>
                <c:pt idx="2">
                  <c:v>500</c:v>
                </c:pt>
                <c:pt idx="3">
                  <c:v>666.66666666666663</c:v>
                </c:pt>
                <c:pt idx="4">
                  <c:v>833.33333333333326</c:v>
                </c:pt>
                <c:pt idx="5">
                  <c:v>1000</c:v>
                </c:pt>
                <c:pt idx="6">
                  <c:v>1166.6666666666665</c:v>
                </c:pt>
                <c:pt idx="7">
                  <c:v>1333.3333333333333</c:v>
                </c:pt>
              </c:numCache>
            </c:numRef>
          </c:xVal>
          <c:yVal>
            <c:numRef>
              <c:f>'Data Input'!$K$26:$R$26</c:f>
              <c:numCache>
                <c:formatCode>0</c:formatCode>
                <c:ptCount val="8"/>
                <c:pt idx="0">
                  <c:v>91.1111111111111</c:v>
                </c:pt>
                <c:pt idx="1">
                  <c:v>89.333333333333329</c:v>
                </c:pt>
                <c:pt idx="2">
                  <c:v>86.666666666666657</c:v>
                </c:pt>
                <c:pt idx="3">
                  <c:v>83.555555555555557</c:v>
                </c:pt>
                <c:pt idx="4">
                  <c:v>79.1111111111111</c:v>
                </c:pt>
                <c:pt idx="5">
                  <c:v>73.333333333333329</c:v>
                </c:pt>
                <c:pt idx="6">
                  <c:v>65.333333333333329</c:v>
                </c:pt>
                <c:pt idx="7">
                  <c:v>55.55555555555555</c:v>
                </c:pt>
              </c:numCache>
            </c:numRef>
          </c:yVal>
          <c:smooth val="1"/>
        </c:ser>
        <c:axId val="103587200"/>
        <c:axId val="103597568"/>
      </c:scatterChart>
      <c:valAx>
        <c:axId val="103587200"/>
        <c:scaling>
          <c:orientation val="minMax"/>
        </c:scaling>
        <c:axPos val="b"/>
        <c:numFmt formatCode="0" sourceLinked="1"/>
        <c:tickLblPos val="nextTo"/>
        <c:crossAx val="103597568"/>
        <c:crosses val="autoZero"/>
        <c:crossBetween val="midCat"/>
      </c:valAx>
      <c:valAx>
        <c:axId val="103597568"/>
        <c:scaling>
          <c:orientation val="minMax"/>
        </c:scaling>
        <c:axPos val="l"/>
        <c:majorGridlines/>
        <c:numFmt formatCode="0" sourceLinked="1"/>
        <c:tickLblPos val="nextTo"/>
        <c:crossAx val="103587200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scatterChart>
        <c:scatterStyle val="smoothMarker"/>
        <c:ser>
          <c:idx val="0"/>
          <c:order val="0"/>
          <c:tx>
            <c:strRef>
              <c:f>'Data Input'!$B$21</c:f>
              <c:strCache>
                <c:ptCount val="1"/>
                <c:pt idx="0">
                  <c:v>Q &amp; H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pPr>
              <a:solidFill>
                <a:srgbClr val="FF0000"/>
              </a:solidFill>
              <a:ln>
                <a:noFill/>
              </a:ln>
            </c:spPr>
          </c:marker>
          <c:xVal>
            <c:numRef>
              <c:f>'Data Input'!$C$21:$J$21</c:f>
              <c:numCache>
                <c:formatCode>0</c:formatCode>
                <c:ptCount val="8"/>
                <c:pt idx="0">
                  <c:v>250</c:v>
                </c:pt>
                <c:pt idx="1">
                  <c:v>500</c:v>
                </c:pt>
                <c:pt idx="2">
                  <c:v>750</c:v>
                </c:pt>
                <c:pt idx="3">
                  <c:v>1000</c:v>
                </c:pt>
                <c:pt idx="4">
                  <c:v>1250</c:v>
                </c:pt>
                <c:pt idx="5">
                  <c:v>1500</c:v>
                </c:pt>
                <c:pt idx="6">
                  <c:v>1750</c:v>
                </c:pt>
                <c:pt idx="7">
                  <c:v>2000</c:v>
                </c:pt>
              </c:numCache>
            </c:numRef>
          </c:xVal>
          <c:yVal>
            <c:numRef>
              <c:f>'Data Input'!$K$21:$R$21</c:f>
              <c:numCache>
                <c:formatCode>0</c:formatCode>
                <c:ptCount val="8"/>
                <c:pt idx="0">
                  <c:v>205</c:v>
                </c:pt>
                <c:pt idx="1">
                  <c:v>201</c:v>
                </c:pt>
                <c:pt idx="2">
                  <c:v>195</c:v>
                </c:pt>
                <c:pt idx="3">
                  <c:v>188</c:v>
                </c:pt>
                <c:pt idx="4">
                  <c:v>178</c:v>
                </c:pt>
                <c:pt idx="5">
                  <c:v>165</c:v>
                </c:pt>
                <c:pt idx="6">
                  <c:v>147</c:v>
                </c:pt>
                <c:pt idx="7">
                  <c:v>125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'Data Input'!$B$26</c:f>
              <c:strCache>
                <c:ptCount val="1"/>
                <c:pt idx="0">
                  <c:v>Q &amp; H</c:v>
                </c:pt>
              </c:strCache>
            </c:strRef>
          </c:tx>
          <c:spPr>
            <a:ln>
              <a:solidFill>
                <a:srgbClr val="0000FF"/>
              </a:solidFill>
            </a:ln>
          </c:spPr>
          <c:marker>
            <c:spPr>
              <a:solidFill>
                <a:srgbClr val="0000FF"/>
              </a:solidFill>
              <a:ln>
                <a:noFill/>
              </a:ln>
            </c:spPr>
          </c:marker>
          <c:xVal>
            <c:numRef>
              <c:f>'Data Input'!$C$26:$J$26</c:f>
              <c:numCache>
                <c:formatCode>0</c:formatCode>
                <c:ptCount val="8"/>
                <c:pt idx="0">
                  <c:v>166.66666666666666</c:v>
                </c:pt>
                <c:pt idx="1">
                  <c:v>333.33333333333331</c:v>
                </c:pt>
                <c:pt idx="2">
                  <c:v>500</c:v>
                </c:pt>
                <c:pt idx="3">
                  <c:v>666.66666666666663</c:v>
                </c:pt>
                <c:pt idx="4">
                  <c:v>833.33333333333326</c:v>
                </c:pt>
                <c:pt idx="5">
                  <c:v>1000</c:v>
                </c:pt>
                <c:pt idx="6">
                  <c:v>1166.6666666666665</c:v>
                </c:pt>
                <c:pt idx="7">
                  <c:v>1333.3333333333333</c:v>
                </c:pt>
              </c:numCache>
            </c:numRef>
          </c:xVal>
          <c:yVal>
            <c:numRef>
              <c:f>'Data Input'!$K$26:$R$26</c:f>
              <c:numCache>
                <c:formatCode>0</c:formatCode>
                <c:ptCount val="8"/>
                <c:pt idx="0">
                  <c:v>91.1111111111111</c:v>
                </c:pt>
                <c:pt idx="1">
                  <c:v>89.333333333333329</c:v>
                </c:pt>
                <c:pt idx="2">
                  <c:v>86.666666666666657</c:v>
                </c:pt>
                <c:pt idx="3">
                  <c:v>83.555555555555557</c:v>
                </c:pt>
                <c:pt idx="4">
                  <c:v>79.1111111111111</c:v>
                </c:pt>
                <c:pt idx="5">
                  <c:v>73.333333333333329</c:v>
                </c:pt>
                <c:pt idx="6">
                  <c:v>65.333333333333329</c:v>
                </c:pt>
                <c:pt idx="7">
                  <c:v>55.55555555555555</c:v>
                </c:pt>
              </c:numCache>
            </c:numRef>
          </c:yVal>
          <c:smooth val="1"/>
        </c:ser>
        <c:axId val="103691776"/>
        <c:axId val="103693696"/>
      </c:scatterChart>
      <c:valAx>
        <c:axId val="103691776"/>
        <c:scaling>
          <c:orientation val="minMax"/>
        </c:scaling>
        <c:axPos val="b"/>
        <c:numFmt formatCode="0" sourceLinked="1"/>
        <c:tickLblPos val="nextTo"/>
        <c:crossAx val="103693696"/>
        <c:crosses val="autoZero"/>
        <c:crossBetween val="midCat"/>
      </c:valAx>
      <c:valAx>
        <c:axId val="103693696"/>
        <c:scaling>
          <c:orientation val="minMax"/>
        </c:scaling>
        <c:axPos val="l"/>
        <c:majorGridlines/>
        <c:numFmt formatCode="0" sourceLinked="1"/>
        <c:tickLblPos val="nextTo"/>
        <c:crossAx val="103691776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400050</xdr:colOff>
      <xdr:row>0</xdr:row>
      <xdr:rowOff>38100</xdr:rowOff>
    </xdr:from>
    <xdr:to>
      <xdr:col>8</xdr:col>
      <xdr:colOff>38100</xdr:colOff>
      <xdr:row>3</xdr:row>
      <xdr:rowOff>95250</xdr:rowOff>
    </xdr:to>
    <xdr:pic>
      <xdr:nvPicPr>
        <xdr:cNvPr id="1026" name="Picture 2" descr="Pumptech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38450" y="38100"/>
          <a:ext cx="2076450" cy="638175"/>
        </a:xfrm>
        <a:prstGeom prst="rect">
          <a:avLst/>
        </a:prstGeom>
        <a:noFill/>
        <a:ln w="9525" algn="in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57150</xdr:colOff>
      <xdr:row>3</xdr:row>
      <xdr:rowOff>0</xdr:rowOff>
    </xdr:from>
    <xdr:to>
      <xdr:col>14</xdr:col>
      <xdr:colOff>19049</xdr:colOff>
      <xdr:row>28</xdr:row>
      <xdr:rowOff>47624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590550</xdr:colOff>
      <xdr:row>2</xdr:row>
      <xdr:rowOff>180975</xdr:rowOff>
    </xdr:from>
    <xdr:to>
      <xdr:col>13</xdr:col>
      <xdr:colOff>571500</xdr:colOff>
      <xdr:row>27</xdr:row>
      <xdr:rowOff>76201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9524</xdr:colOff>
      <xdr:row>1</xdr:row>
      <xdr:rowOff>76201</xdr:rowOff>
    </xdr:from>
    <xdr:to>
      <xdr:col>14</xdr:col>
      <xdr:colOff>133349</xdr:colOff>
      <xdr:row>26</xdr:row>
      <xdr:rowOff>142875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R32"/>
  <sheetViews>
    <sheetView tabSelected="1" workbookViewId="0">
      <selection activeCell="E16" sqref="E16"/>
    </sheetView>
  </sheetViews>
  <sheetFormatPr defaultRowHeight="15"/>
  <cols>
    <col min="2" max="2" width="9.140625" customWidth="1"/>
  </cols>
  <sheetData>
    <row r="1" spans="2:9" ht="21">
      <c r="B1" s="4" t="s">
        <v>18</v>
      </c>
    </row>
    <row r="3" spans="2:9" ht="9.9499999999999993" customHeight="1"/>
    <row r="4" spans="2:9">
      <c r="B4" s="5" t="s">
        <v>26</v>
      </c>
      <c r="C4" s="5"/>
      <c r="D4" s="5"/>
      <c r="E4" s="5"/>
      <c r="F4" s="5"/>
      <c r="G4" s="5"/>
      <c r="H4" s="5"/>
      <c r="I4" s="5"/>
    </row>
    <row r="5" spans="2:9">
      <c r="B5" s="5" t="s">
        <v>27</v>
      </c>
      <c r="C5" s="5"/>
      <c r="D5" s="5"/>
      <c r="E5" s="5"/>
      <c r="F5" s="5"/>
      <c r="G5" s="5"/>
      <c r="H5" s="5"/>
      <c r="I5" s="5"/>
    </row>
    <row r="6" spans="2:9">
      <c r="B6" s="5" t="s">
        <v>28</v>
      </c>
      <c r="C6" s="5"/>
      <c r="D6" s="5"/>
      <c r="E6" s="5"/>
      <c r="F6" s="5"/>
      <c r="G6" s="5"/>
      <c r="H6" s="5"/>
      <c r="I6" s="5"/>
    </row>
    <row r="7" spans="2:9">
      <c r="B7" s="5" t="s">
        <v>29</v>
      </c>
      <c r="C7" s="5"/>
      <c r="D7" s="5"/>
      <c r="E7" s="5"/>
      <c r="F7" s="5"/>
      <c r="G7" s="5"/>
      <c r="H7" s="5"/>
      <c r="I7" s="5"/>
    </row>
    <row r="8" spans="2:9">
      <c r="B8" s="5" t="s">
        <v>16</v>
      </c>
      <c r="C8" s="5"/>
      <c r="D8" s="5"/>
      <c r="E8" s="5"/>
      <c r="F8" s="5"/>
      <c r="G8" s="5"/>
      <c r="H8" s="5"/>
      <c r="I8" s="5"/>
    </row>
    <row r="9" spans="2:9">
      <c r="B9" s="5" t="s">
        <v>30</v>
      </c>
      <c r="C9" s="5"/>
      <c r="D9" s="5"/>
      <c r="E9" s="5"/>
      <c r="F9" s="5"/>
      <c r="G9" s="5"/>
      <c r="H9" s="5"/>
      <c r="I9" s="5"/>
    </row>
    <row r="10" spans="2:9">
      <c r="B10" s="5" t="s">
        <v>17</v>
      </c>
      <c r="C10" s="5"/>
      <c r="D10" s="5"/>
      <c r="E10" s="5"/>
      <c r="F10" s="5"/>
      <c r="G10" s="5"/>
      <c r="H10" s="5"/>
      <c r="I10" s="5"/>
    </row>
    <row r="11" spans="2:9">
      <c r="B11" s="5" t="s">
        <v>31</v>
      </c>
      <c r="C11" s="5"/>
      <c r="D11" s="5"/>
      <c r="E11" s="5"/>
      <c r="F11" s="5"/>
      <c r="G11" s="5"/>
      <c r="H11" s="5"/>
      <c r="I11" s="5"/>
    </row>
    <row r="12" spans="2:9">
      <c r="B12" s="5" t="s">
        <v>24</v>
      </c>
      <c r="C12" s="5"/>
      <c r="D12" s="5"/>
      <c r="E12" s="5"/>
      <c r="F12" s="5"/>
      <c r="G12" s="5"/>
      <c r="H12" s="5"/>
      <c r="I12" s="5"/>
    </row>
    <row r="13" spans="2:9">
      <c r="B13" s="5" t="s">
        <v>34</v>
      </c>
      <c r="C13" s="5"/>
      <c r="D13" s="5"/>
      <c r="E13" s="5"/>
      <c r="F13" s="5"/>
      <c r="G13" s="5"/>
      <c r="H13" s="5"/>
      <c r="I13" s="5"/>
    </row>
    <row r="14" spans="2:9">
      <c r="B14" s="5" t="s">
        <v>25</v>
      </c>
      <c r="C14" s="5"/>
      <c r="D14" s="5"/>
      <c r="E14" s="5"/>
      <c r="F14" s="5"/>
      <c r="G14" s="5"/>
      <c r="H14" s="5"/>
      <c r="I14" s="5"/>
    </row>
    <row r="15" spans="2:9" ht="9.9499999999999993" customHeight="1">
      <c r="B15" s="5"/>
      <c r="C15" s="5"/>
      <c r="D15" s="5"/>
      <c r="E15" s="5"/>
      <c r="F15" s="5"/>
      <c r="G15" s="5"/>
      <c r="H15" s="5"/>
      <c r="I15" s="5"/>
    </row>
    <row r="16" spans="2:9">
      <c r="B16" s="5" t="s">
        <v>19</v>
      </c>
      <c r="C16" s="5"/>
      <c r="D16" s="5"/>
      <c r="E16" s="6">
        <v>1780</v>
      </c>
      <c r="F16" s="5"/>
      <c r="G16" s="5"/>
      <c r="H16" s="5"/>
      <c r="I16" s="5"/>
    </row>
    <row r="17" spans="2:18">
      <c r="B17" s="5" t="s">
        <v>20</v>
      </c>
      <c r="C17" s="5"/>
      <c r="D17" s="5"/>
      <c r="E17" s="7">
        <v>4</v>
      </c>
      <c r="F17" s="5"/>
      <c r="G17" s="5"/>
      <c r="H17" s="5"/>
      <c r="I17" s="5"/>
    </row>
    <row r="18" spans="2:18">
      <c r="B18" s="5" t="s">
        <v>21</v>
      </c>
      <c r="E18" s="7">
        <v>6</v>
      </c>
    </row>
    <row r="19" spans="2:18" ht="9.9499999999999993" customHeight="1"/>
    <row r="20" spans="2:18" s="1" customFormat="1">
      <c r="B20" s="2"/>
      <c r="C20" s="2" t="s">
        <v>0</v>
      </c>
      <c r="D20" s="2" t="s">
        <v>2</v>
      </c>
      <c r="E20" s="2" t="s">
        <v>4</v>
      </c>
      <c r="F20" s="2" t="s">
        <v>6</v>
      </c>
      <c r="G20" s="2" t="s">
        <v>8</v>
      </c>
      <c r="H20" s="2" t="s">
        <v>9</v>
      </c>
      <c r="I20" s="2" t="s">
        <v>10</v>
      </c>
      <c r="J20" s="2" t="s">
        <v>11</v>
      </c>
      <c r="K20" s="2" t="s">
        <v>1</v>
      </c>
      <c r="L20" s="2" t="s">
        <v>3</v>
      </c>
      <c r="M20" s="2" t="s">
        <v>5</v>
      </c>
      <c r="N20" s="2" t="s">
        <v>7</v>
      </c>
      <c r="O20" s="2" t="s">
        <v>12</v>
      </c>
      <c r="P20" s="2" t="s">
        <v>13</v>
      </c>
      <c r="Q20" s="2" t="s">
        <v>14</v>
      </c>
      <c r="R20" s="2" t="s">
        <v>15</v>
      </c>
    </row>
    <row r="21" spans="2:18">
      <c r="B21" s="8" t="s">
        <v>32</v>
      </c>
      <c r="C21" s="12">
        <v>250</v>
      </c>
      <c r="D21" s="12">
        <v>500</v>
      </c>
      <c r="E21" s="12">
        <v>750</v>
      </c>
      <c r="F21" s="12">
        <v>1000</v>
      </c>
      <c r="G21" s="12">
        <v>1250</v>
      </c>
      <c r="H21" s="12">
        <v>1500</v>
      </c>
      <c r="I21" s="12">
        <v>1750</v>
      </c>
      <c r="J21" s="12">
        <v>2000</v>
      </c>
      <c r="K21" s="12">
        <v>205</v>
      </c>
      <c r="L21" s="12">
        <v>201</v>
      </c>
      <c r="M21" s="12">
        <v>195</v>
      </c>
      <c r="N21" s="12">
        <v>188</v>
      </c>
      <c r="O21" s="12">
        <v>178</v>
      </c>
      <c r="P21" s="12">
        <v>165</v>
      </c>
      <c r="Q21" s="12">
        <v>147</v>
      </c>
      <c r="R21" s="12">
        <v>125</v>
      </c>
    </row>
    <row r="22" spans="2:18">
      <c r="B22" s="8" t="s">
        <v>23</v>
      </c>
      <c r="C22" s="12">
        <v>50</v>
      </c>
      <c r="D22" s="12">
        <v>60</v>
      </c>
      <c r="E22" s="12">
        <v>73</v>
      </c>
      <c r="F22" s="12">
        <v>80</v>
      </c>
      <c r="G22" s="12">
        <v>84</v>
      </c>
      <c r="H22" s="12">
        <v>86</v>
      </c>
      <c r="I22" s="12">
        <v>86</v>
      </c>
      <c r="J22" s="12">
        <v>83</v>
      </c>
      <c r="K22" s="11"/>
      <c r="L22" s="11"/>
      <c r="M22" s="11"/>
      <c r="N22" s="11"/>
      <c r="O22" s="11"/>
      <c r="P22" s="11"/>
      <c r="Q22" s="11"/>
      <c r="R22" s="11"/>
    </row>
    <row r="23" spans="2:18">
      <c r="B23" s="9" t="s">
        <v>22</v>
      </c>
      <c r="C23" s="13">
        <f>(C21*K21*100)/(3960*C22)</f>
        <v>25.883838383838384</v>
      </c>
      <c r="D23" s="13">
        <f>(D21*L21*100)/(3960*D22)</f>
        <v>42.297979797979799</v>
      </c>
      <c r="E23" s="13">
        <f t="shared" ref="E23:J23" si="0">(E21*M21*100)/(3960*E22)</f>
        <v>50.591531755915319</v>
      </c>
      <c r="F23" s="13">
        <f t="shared" si="0"/>
        <v>59.343434343434346</v>
      </c>
      <c r="G23" s="13">
        <f t="shared" si="0"/>
        <v>66.889129389129394</v>
      </c>
      <c r="H23" s="13">
        <f t="shared" si="0"/>
        <v>72.674418604651166</v>
      </c>
      <c r="I23" s="13">
        <f t="shared" si="0"/>
        <v>75.537350246652579</v>
      </c>
      <c r="J23" s="13">
        <f t="shared" si="0"/>
        <v>76.061823049774858</v>
      </c>
      <c r="K23" s="11"/>
      <c r="L23" s="11"/>
      <c r="M23" s="11"/>
      <c r="N23" s="11"/>
      <c r="O23" s="11"/>
      <c r="P23" s="11"/>
      <c r="Q23" s="11"/>
      <c r="R23" s="11"/>
    </row>
    <row r="24" spans="2:18">
      <c r="B24" s="11"/>
      <c r="C24" s="14"/>
      <c r="D24" s="14"/>
      <c r="E24" s="14"/>
      <c r="F24" s="14"/>
      <c r="G24" s="14"/>
      <c r="H24" s="14"/>
      <c r="I24" s="14"/>
      <c r="J24" s="14"/>
      <c r="K24" s="11"/>
      <c r="L24" s="11"/>
      <c r="M24" s="11"/>
      <c r="N24" s="11"/>
      <c r="O24" s="11"/>
      <c r="P24" s="11"/>
      <c r="Q24" s="11"/>
      <c r="R24" s="11"/>
    </row>
    <row r="25" spans="2:18">
      <c r="B25" s="9" t="s">
        <v>33</v>
      </c>
      <c r="C25" s="9">
        <f>B31</f>
        <v>1186.6666666666665</v>
      </c>
      <c r="D25" s="11"/>
      <c r="E25" s="11"/>
      <c r="F25" s="11"/>
      <c r="G25" s="11"/>
      <c r="H25" s="11"/>
      <c r="I25" s="15"/>
      <c r="J25" s="11"/>
      <c r="K25" s="11"/>
      <c r="L25" s="11"/>
      <c r="M25" s="11"/>
      <c r="N25" s="11"/>
      <c r="O25" s="11"/>
      <c r="P25" s="11"/>
      <c r="Q25" s="11"/>
      <c r="R25" s="11"/>
    </row>
    <row r="26" spans="2:18">
      <c r="B26" s="9" t="s">
        <v>32</v>
      </c>
      <c r="C26" s="9">
        <f>C21*B28</f>
        <v>166.66666666666666</v>
      </c>
      <c r="D26" s="9">
        <f>D21*B28</f>
        <v>333.33333333333331</v>
      </c>
      <c r="E26" s="9">
        <f>E21*B28</f>
        <v>500</v>
      </c>
      <c r="F26" s="9">
        <f>F21*B28</f>
        <v>666.66666666666663</v>
      </c>
      <c r="G26" s="9">
        <f>G21*B28</f>
        <v>833.33333333333326</v>
      </c>
      <c r="H26" s="9">
        <f>H21*B28</f>
        <v>1000</v>
      </c>
      <c r="I26" s="9">
        <f>I21*B28</f>
        <v>1166.6666666666665</v>
      </c>
      <c r="J26" s="9">
        <f>J21*B28</f>
        <v>1333.3333333333333</v>
      </c>
      <c r="K26" s="9">
        <f>K21*B29</f>
        <v>91.1111111111111</v>
      </c>
      <c r="L26" s="9">
        <f>L21*B29</f>
        <v>89.333333333333329</v>
      </c>
      <c r="M26" s="9">
        <f>M21*B29</f>
        <v>86.666666666666657</v>
      </c>
      <c r="N26" s="9">
        <f>N21*B29</f>
        <v>83.555555555555557</v>
      </c>
      <c r="O26" s="9">
        <f>O21*B29</f>
        <v>79.1111111111111</v>
      </c>
      <c r="P26" s="9">
        <f>P21*B29</f>
        <v>73.333333333333329</v>
      </c>
      <c r="Q26" s="9">
        <f>Q21*B29</f>
        <v>65.333333333333329</v>
      </c>
      <c r="R26" s="9">
        <f>R21*B29</f>
        <v>55.55555555555555</v>
      </c>
    </row>
    <row r="27" spans="2:18" ht="15" customHeight="1">
      <c r="B27" s="10" t="s">
        <v>22</v>
      </c>
      <c r="C27" s="13">
        <f>(C26*K26*100)/(3960*C22)</f>
        <v>7.6692854470632232</v>
      </c>
      <c r="D27" s="13">
        <f t="shared" ref="D27:J27" si="1">(D26*L26*100)/(3960*D22)</f>
        <v>12.532734754956977</v>
      </c>
      <c r="E27" s="13">
        <f t="shared" si="1"/>
        <v>14.990083483234168</v>
      </c>
      <c r="F27" s="13">
        <f t="shared" si="1"/>
        <v>17.583239805462028</v>
      </c>
      <c r="G27" s="13">
        <f t="shared" si="1"/>
        <v>19.819001300482778</v>
      </c>
      <c r="H27" s="13">
        <f t="shared" si="1"/>
        <v>21.533161068044787</v>
      </c>
      <c r="I27" s="13">
        <f t="shared" si="1"/>
        <v>22.381437110119276</v>
      </c>
      <c r="J27" s="13">
        <f t="shared" si="1"/>
        <v>22.536836459192546</v>
      </c>
      <c r="K27" s="5"/>
      <c r="L27" s="5"/>
      <c r="M27" s="5"/>
      <c r="N27" s="5"/>
      <c r="O27" s="5"/>
      <c r="P27" s="5"/>
      <c r="Q27" s="5"/>
      <c r="R27" s="5"/>
    </row>
    <row r="28" spans="2:18" ht="0.6" customHeight="1">
      <c r="B28" s="3">
        <f>C25/E16</f>
        <v>0.66666666666666663</v>
      </c>
    </row>
    <row r="29" spans="2:18" ht="0.6" customHeight="1">
      <c r="B29" s="3">
        <f>B28*B28</f>
        <v>0.44444444444444442</v>
      </c>
    </row>
    <row r="30" spans="2:18" ht="0.6" customHeight="1"/>
    <row r="31" spans="2:18" ht="0.6" customHeight="1">
      <c r="B31">
        <f>E16*(E17/E18)</f>
        <v>1186.6666666666665</v>
      </c>
    </row>
    <row r="32" spans="2:18" ht="15" customHeight="1"/>
  </sheetData>
  <pageMargins left="0.7" right="0.7" top="0.75" bottom="0.75" header="0.3" footer="0.3"/>
  <pageSetup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topLeftCell="A3" workbookViewId="0">
      <selection activeCell="C28" sqref="C28"/>
    </sheetView>
  </sheetViews>
  <sheetFormatPr defaultRowHeight="1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topLeftCell="A2" workbookViewId="0">
      <selection activeCell="B20" sqref="B20"/>
    </sheetView>
  </sheetViews>
  <sheetFormatPr defaultRowHeight="1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P16" sqref="P16"/>
    </sheetView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Data Input</vt:lpstr>
      <vt:lpstr>Full RPM</vt:lpstr>
      <vt:lpstr>Lower or Higher RPM</vt:lpstr>
      <vt:lpstr>Both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Joe Evans</dc:creator>
  <cp:lastModifiedBy>Joe Evans</cp:lastModifiedBy>
  <dcterms:created xsi:type="dcterms:W3CDTF">2012-03-20T18:36:19Z</dcterms:created>
  <dcterms:modified xsi:type="dcterms:W3CDTF">2012-11-17T23:47:27Z</dcterms:modified>
</cp:coreProperties>
</file>